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Book\Системы\Anima Stuff\"/>
    </mc:Choice>
  </mc:AlternateContent>
  <bookViews>
    <workbookView xWindow="0" yWindow="0" windowWidth="19200" windowHeight="11490"/>
  </bookViews>
  <sheets>
    <sheet name="Sheet1" sheetId="1" r:id="rId1"/>
  </sheets>
  <definedNames>
    <definedName name="EXPMOD">Sheet1!$E$6</definedName>
    <definedName name="EXPPERSESSION">Sheet1!$G$7</definedName>
    <definedName name="LVLMOD">Sheet1!$E$5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1" i="1" l="1"/>
  <c r="X11" i="1"/>
  <c r="AC11" i="1" l="1"/>
  <c r="AD11" i="1" s="1"/>
  <c r="Z12" i="1"/>
  <c r="AA12" i="1" s="1"/>
  <c r="W12" i="1"/>
  <c r="X12" i="1" s="1"/>
  <c r="AG22" i="1"/>
  <c r="AG23" i="1" s="1"/>
  <c r="AG24" i="1" s="1"/>
  <c r="W13" i="1" l="1"/>
  <c r="Z13" i="1"/>
  <c r="AC12" i="1"/>
  <c r="AG25" i="1"/>
  <c r="AD12" i="1" l="1"/>
  <c r="AC13" i="1"/>
  <c r="W14" i="1"/>
  <c r="X13" i="1"/>
  <c r="AA13" i="1"/>
  <c r="Z14" i="1"/>
  <c r="AG26" i="1"/>
  <c r="AG27" i="1" s="1"/>
  <c r="W15" i="1" l="1"/>
  <c r="X14" i="1"/>
  <c r="Z15" i="1"/>
  <c r="AA14" i="1"/>
  <c r="AD13" i="1"/>
  <c r="AC14" i="1"/>
  <c r="Z16" i="1" l="1"/>
  <c r="AA15" i="1"/>
  <c r="W16" i="1"/>
  <c r="X15" i="1"/>
  <c r="AC15" i="1"/>
  <c r="AD14" i="1"/>
  <c r="AG28" i="1"/>
  <c r="AC16" i="1" l="1"/>
  <c r="AD15" i="1"/>
  <c r="W17" i="1"/>
  <c r="X16" i="1"/>
  <c r="Z17" i="1"/>
  <c r="AA16" i="1"/>
  <c r="AG29" i="1"/>
  <c r="Z18" i="1" l="1"/>
  <c r="AA17" i="1"/>
  <c r="W18" i="1"/>
  <c r="X17" i="1"/>
  <c r="AC17" i="1"/>
  <c r="AD16" i="1"/>
  <c r="AC18" i="1" l="1"/>
  <c r="AD17" i="1"/>
  <c r="W19" i="1"/>
  <c r="X18" i="1"/>
  <c r="Z19" i="1"/>
  <c r="AA18" i="1"/>
  <c r="Z20" i="1" l="1"/>
  <c r="AA19" i="1"/>
  <c r="W20" i="1"/>
  <c r="X19" i="1"/>
  <c r="AC19" i="1"/>
  <c r="AD18" i="1"/>
  <c r="AC20" i="1" l="1"/>
  <c r="AD19" i="1"/>
  <c r="W21" i="1"/>
  <c r="X20" i="1"/>
  <c r="Z21" i="1"/>
  <c r="AA20" i="1"/>
  <c r="Z22" i="1" l="1"/>
  <c r="AA21" i="1"/>
  <c r="W22" i="1"/>
  <c r="X21" i="1"/>
  <c r="AC21" i="1"/>
  <c r="AD20" i="1"/>
  <c r="N12" i="1"/>
  <c r="H12" i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N11" i="1"/>
  <c r="P11" i="1" s="1"/>
  <c r="R11" i="1" s="1"/>
  <c r="H11" i="1"/>
  <c r="J11" i="1" s="1"/>
  <c r="P12" i="1" l="1"/>
  <c r="R12" i="1" s="1"/>
  <c r="N13" i="1"/>
  <c r="P13" i="1" s="1"/>
  <c r="R13" i="1" s="1"/>
  <c r="AC22" i="1"/>
  <c r="AD21" i="1"/>
  <c r="W23" i="1"/>
  <c r="X22" i="1"/>
  <c r="Z23" i="1"/>
  <c r="AA22" i="1"/>
  <c r="J18" i="1"/>
  <c r="N14" i="1"/>
  <c r="J14" i="1"/>
  <c r="J16" i="1"/>
  <c r="J12" i="1"/>
  <c r="J19" i="1"/>
  <c r="J17" i="1"/>
  <c r="J15" i="1"/>
  <c r="J13" i="1"/>
  <c r="Z24" i="1" l="1"/>
  <c r="AA23" i="1"/>
  <c r="W24" i="1"/>
  <c r="X23" i="1"/>
  <c r="AC23" i="1"/>
  <c r="AD22" i="1"/>
  <c r="J20" i="1"/>
  <c r="N15" i="1"/>
  <c r="P14" i="1"/>
  <c r="R14" i="1" s="1"/>
  <c r="AC24" i="1" l="1"/>
  <c r="AD23" i="1"/>
  <c r="W25" i="1"/>
  <c r="X24" i="1"/>
  <c r="Z25" i="1"/>
  <c r="AA24" i="1"/>
  <c r="J21" i="1"/>
  <c r="N16" i="1"/>
  <c r="P15" i="1"/>
  <c r="R15" i="1" s="1"/>
  <c r="Z26" i="1" l="1"/>
  <c r="AA25" i="1"/>
  <c r="W26" i="1"/>
  <c r="X25" i="1"/>
  <c r="AC25" i="1"/>
  <c r="AD24" i="1"/>
  <c r="J22" i="1"/>
  <c r="N17" i="1"/>
  <c r="P16" i="1"/>
  <c r="R16" i="1" s="1"/>
  <c r="AC26" i="1" l="1"/>
  <c r="AD25" i="1"/>
  <c r="W27" i="1"/>
  <c r="X26" i="1"/>
  <c r="Z27" i="1"/>
  <c r="AA26" i="1"/>
  <c r="J23" i="1"/>
  <c r="N18" i="1"/>
  <c r="P17" i="1"/>
  <c r="R17" i="1" s="1"/>
  <c r="Z28" i="1" l="1"/>
  <c r="AA27" i="1"/>
  <c r="W28" i="1"/>
  <c r="X27" i="1"/>
  <c r="AC27" i="1"/>
  <c r="AD26" i="1"/>
  <c r="J24" i="1"/>
  <c r="N19" i="1"/>
  <c r="P18" i="1"/>
  <c r="R18" i="1" s="1"/>
  <c r="AC28" i="1" l="1"/>
  <c r="AD27" i="1"/>
  <c r="W29" i="1"/>
  <c r="X28" i="1"/>
  <c r="Z29" i="1"/>
  <c r="AA28" i="1"/>
  <c r="J25" i="1"/>
  <c r="N20" i="1"/>
  <c r="P19" i="1"/>
  <c r="R19" i="1" s="1"/>
  <c r="Z30" i="1" l="1"/>
  <c r="AA30" i="1" s="1"/>
  <c r="AA29" i="1"/>
  <c r="W30" i="1"/>
  <c r="X30" i="1" s="1"/>
  <c r="X29" i="1"/>
  <c r="AC29" i="1"/>
  <c r="AD28" i="1"/>
  <c r="J26" i="1"/>
  <c r="N21" i="1"/>
  <c r="P20" i="1"/>
  <c r="R20" i="1" s="1"/>
  <c r="AC30" i="1" l="1"/>
  <c r="AD30" i="1" s="1"/>
  <c r="AD29" i="1"/>
  <c r="J27" i="1"/>
  <c r="N22" i="1"/>
  <c r="P21" i="1"/>
  <c r="R21" i="1" s="1"/>
  <c r="J28" i="1" l="1"/>
  <c r="N23" i="1"/>
  <c r="P22" i="1"/>
  <c r="R22" i="1" s="1"/>
  <c r="J29" i="1" l="1"/>
  <c r="N24" i="1"/>
  <c r="P23" i="1"/>
  <c r="R23" i="1" s="1"/>
  <c r="J30" i="1" l="1"/>
  <c r="N25" i="1"/>
  <c r="P24" i="1"/>
  <c r="R24" i="1" s="1"/>
  <c r="P25" i="1" l="1"/>
  <c r="R25" i="1" s="1"/>
  <c r="N26" i="1"/>
  <c r="P26" i="1" l="1"/>
  <c r="R26" i="1" s="1"/>
  <c r="N27" i="1"/>
  <c r="P27" i="1" l="1"/>
  <c r="R27" i="1" s="1"/>
  <c r="N28" i="1"/>
  <c r="P28" i="1" l="1"/>
  <c r="R28" i="1" s="1"/>
  <c r="N29" i="1"/>
  <c r="P29" i="1" l="1"/>
  <c r="R29" i="1" s="1"/>
  <c r="N30" i="1"/>
  <c r="P30" i="1" s="1"/>
  <c r="R30" i="1" s="1"/>
</calcChain>
</file>

<file path=xl/sharedStrings.xml><?xml version="1.0" encoding="utf-8"?>
<sst xmlns="http://schemas.openxmlformats.org/spreadsheetml/2006/main" count="135" uniqueCount="31">
  <si>
    <t>EXP Penalty REVAMP!!! (By KilledWithStyle)</t>
  </si>
  <si>
    <t>No mod</t>
  </si>
  <si>
    <t>total EXP neeed</t>
  </si>
  <si>
    <t>House rule: after level 15, the default game "caps" at 450 EXP per level.</t>
  </si>
  <si>
    <t>So it takes 450 to reach level 16, 475 to reach level 17, 500 to reach level 18, etc.</t>
  </si>
  <si>
    <t>Please distribute this to your GMs and tell them EXP penalites are stupid and to use this instead.</t>
  </si>
  <si>
    <t>No garuntees about the quality or effects of this document. The author only asks you retain who originally made this when showing others.</t>
  </si>
  <si>
    <t>YOUR level mod:</t>
  </si>
  <si>
    <t>YOUR EXP mod:</t>
  </si>
  <si>
    <t>Average EXP per session:</t>
  </si>
  <si>
    <t>EXP To Reach level</t>
  </si>
  <si>
    <t>DEFAULT RULES</t>
  </si>
  <si>
    <t>NEW RULES</t>
  </si>
  <si>
    <t>EXP to reach level</t>
  </si>
  <si>
    <t>Default rules: each session AFTER EXP is granted, the player removes or adds his EXP penalty/bonus. This makes EXP bonuses SUPER OP and EXP penalties worse than level MODs</t>
  </si>
  <si>
    <t>NUMBER OF SESSIONS</t>
  </si>
  <si>
    <t>sessions</t>
  </si>
  <si>
    <t>NEW rules: each EXP bonus or penalty adds a spefic amount of EXP for each level up. So a -2 adds 1.25 EXP needed per level.</t>
  </si>
  <si>
    <t>The factor is a -10 needs to look EXACTLY like a +1 level mod, so given that the gap is always an addiitonal 25 EXP, that is 25/10, or a 2.5 times the EXP penalty gap</t>
  </si>
  <si>
    <t>COMPARE THIS TO</t>
  </si>
  <si>
    <t xml:space="preserve"> +1 level mod</t>
  </si>
  <si>
    <t>EXP</t>
  </si>
  <si>
    <t>Sessions</t>
  </si>
  <si>
    <t xml:space="preserve"> +2 level mod</t>
  </si>
  <si>
    <t xml:space="preserve"> +3 level mod</t>
  </si>
  <si>
    <t>Actual EXP Needed</t>
  </si>
  <si>
    <t>(EXP before EXP mod)</t>
  </si>
  <si>
    <t>SO, even after seeing this your GM does not allow for this rule of EXP penalties. Roll a human and get 3 CP into the EXP advantage. Have fun</t>
  </si>
  <si>
    <t>If you don’t like this go to AG22 through AG 29 and chance each one to +450</t>
  </si>
  <si>
    <t>Or anything with a positive EXP bonus, it will add up quickly.</t>
  </si>
  <si>
    <t>I have extended this to add 25 to what each previous level needs. (In other words, I continued the pattern)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</si>
</sst>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0" fontId="0" fillId="0" borderId="0" xfId="0" applyFill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2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7"/>
  <sheetViews>
    <sheetView tabSelected="1" workbookViewId="0">
      <selection activeCell="G8" sqref="G8"/>
    </sheetView>
  </sheetViews>
  <sheetFormatPr defaultRowHeight="15" x14ac:dyDescent="0.25"/>
  <cols>
    <col min="1" max="1" width="3.5703125" customWidth="1"/>
    <col min="2" max="2" width="3.28515625" customWidth="1"/>
    <col min="4" max="4" width="6" customWidth="1"/>
    <col min="5" max="5" width="4.28515625" customWidth="1"/>
    <col min="6" max="6" width="3.28515625" customWidth="1"/>
    <col min="7" max="7" width="4.140625" customWidth="1"/>
    <col min="8" max="8" width="9.28515625" customWidth="1"/>
    <col min="9" max="9" width="4.85546875" customWidth="1"/>
    <col min="10" max="10" width="9.140625" customWidth="1"/>
    <col min="11" max="11" width="10.7109375" customWidth="1"/>
    <col min="12" max="12" width="4" customWidth="1"/>
    <col min="13" max="13" width="3.7109375" customWidth="1"/>
    <col min="14" max="14" width="7.28515625" customWidth="1"/>
    <col min="15" max="15" width="6.7109375" customWidth="1"/>
    <col min="17" max="17" width="11" customWidth="1"/>
    <col min="18" max="18" width="9.140625" customWidth="1"/>
    <col min="19" max="19" width="8.5703125" hidden="1" customWidth="1"/>
    <col min="20" max="20" width="15" hidden="1" customWidth="1"/>
    <col min="21" max="21" width="13.28515625" customWidth="1"/>
    <col min="22" max="22" width="4" customWidth="1"/>
    <col min="23" max="23" width="11.7109375" customWidth="1"/>
    <col min="24" max="24" width="8.28515625" customWidth="1"/>
    <col min="25" max="25" width="3.42578125" customWidth="1"/>
    <col min="27" max="27" width="8.140625" customWidth="1"/>
    <col min="28" max="28" width="3.28515625" customWidth="1"/>
    <col min="30" max="30" width="8.28515625" customWidth="1"/>
    <col min="31" max="31" width="3" customWidth="1"/>
    <col min="32" max="32" width="8.140625" hidden="1" customWidth="1"/>
    <col min="33" max="33" width="12.42578125" hidden="1" customWidth="1"/>
  </cols>
  <sheetData>
    <row r="1" spans="1:33" x14ac:dyDescent="0.25">
      <c r="A1" t="s">
        <v>0</v>
      </c>
    </row>
    <row r="2" spans="1:33" x14ac:dyDescent="0.25">
      <c r="B2" t="s">
        <v>5</v>
      </c>
    </row>
    <row r="3" spans="1:33" x14ac:dyDescent="0.25">
      <c r="B3" t="s">
        <v>6</v>
      </c>
    </row>
    <row r="5" spans="1:33" x14ac:dyDescent="0.25">
      <c r="C5" t="s">
        <v>7</v>
      </c>
      <c r="E5">
        <v>0</v>
      </c>
      <c r="K5" t="s">
        <v>3</v>
      </c>
      <c r="AF5" t="s">
        <v>2</v>
      </c>
    </row>
    <row r="6" spans="1:33" x14ac:dyDescent="0.25">
      <c r="C6" t="s">
        <v>8</v>
      </c>
      <c r="E6">
        <v>-2</v>
      </c>
      <c r="K6" t="s">
        <v>30</v>
      </c>
      <c r="W6" s="2"/>
      <c r="AG6" t="s">
        <v>1</v>
      </c>
    </row>
    <row r="7" spans="1:33" x14ac:dyDescent="0.25">
      <c r="C7" t="s">
        <v>9</v>
      </c>
      <c r="G7">
        <v>30</v>
      </c>
      <c r="K7" t="s">
        <v>4</v>
      </c>
      <c r="W7" t="s">
        <v>28</v>
      </c>
      <c r="AF7">
        <v>1</v>
      </c>
      <c r="AG7">
        <v>0</v>
      </c>
    </row>
    <row r="8" spans="1:33" x14ac:dyDescent="0.25"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2" t="s">
        <v>19</v>
      </c>
      <c r="X8" s="14"/>
      <c r="Y8" s="1"/>
      <c r="Z8" s="1"/>
      <c r="AA8" s="1"/>
      <c r="AB8" s="1"/>
      <c r="AC8" s="1"/>
      <c r="AD8" s="1"/>
      <c r="AE8" s="1"/>
      <c r="AF8">
        <v>2</v>
      </c>
      <c r="AG8">
        <v>100</v>
      </c>
    </row>
    <row r="9" spans="1:33" x14ac:dyDescent="0.25">
      <c r="F9" s="1"/>
      <c r="H9" t="s">
        <v>12</v>
      </c>
      <c r="L9" s="1"/>
      <c r="N9" t="s">
        <v>11</v>
      </c>
      <c r="R9" s="4" t="s">
        <v>26</v>
      </c>
      <c r="S9" s="10"/>
      <c r="T9" s="10"/>
      <c r="U9" s="5"/>
      <c r="V9" s="1"/>
      <c r="W9" s="4" t="s">
        <v>20</v>
      </c>
      <c r="X9" s="5"/>
      <c r="Z9" s="4" t="s">
        <v>23</v>
      </c>
      <c r="AA9" s="5"/>
      <c r="AC9" s="4" t="s">
        <v>24</v>
      </c>
      <c r="AD9" s="5"/>
      <c r="AE9" s="1"/>
      <c r="AF9">
        <v>3</v>
      </c>
      <c r="AG9">
        <v>225</v>
      </c>
    </row>
    <row r="10" spans="1:33" x14ac:dyDescent="0.25">
      <c r="F10" s="1"/>
      <c r="G10" s="15" t="s">
        <v>10</v>
      </c>
      <c r="H10" s="12"/>
      <c r="I10" s="14"/>
      <c r="J10" s="12" t="s">
        <v>15</v>
      </c>
      <c r="K10" s="14"/>
      <c r="L10" s="1"/>
      <c r="M10" s="12" t="s">
        <v>13</v>
      </c>
      <c r="N10" s="13"/>
      <c r="O10" s="14"/>
      <c r="P10" s="12" t="s">
        <v>15</v>
      </c>
      <c r="Q10" s="14"/>
      <c r="R10" s="8" t="s">
        <v>25</v>
      </c>
      <c r="S10" s="3"/>
      <c r="T10" s="3"/>
      <c r="U10" s="9"/>
      <c r="V10" s="1"/>
      <c r="W10" s="8" t="s">
        <v>21</v>
      </c>
      <c r="X10" s="9" t="s">
        <v>22</v>
      </c>
      <c r="Y10" s="3"/>
      <c r="Z10" s="8" t="s">
        <v>21</v>
      </c>
      <c r="AA10" s="9" t="s">
        <v>22</v>
      </c>
      <c r="AB10" s="3"/>
      <c r="AC10" s="8" t="s">
        <v>21</v>
      </c>
      <c r="AD10" s="9" t="s">
        <v>22</v>
      </c>
      <c r="AE10" s="1"/>
      <c r="AF10">
        <v>4</v>
      </c>
      <c r="AG10">
        <v>375</v>
      </c>
    </row>
    <row r="11" spans="1:33" x14ac:dyDescent="0.25">
      <c r="F11" s="1"/>
      <c r="G11">
        <v>1</v>
      </c>
      <c r="H11" s="4">
        <f>AG7</f>
        <v>0</v>
      </c>
      <c r="I11" s="5" t="s">
        <v>21</v>
      </c>
      <c r="J11">
        <f t="shared" ref="J11:J30" si="0">H11/EXPPERSESSION</f>
        <v>0</v>
      </c>
      <c r="K11" t="s">
        <v>16</v>
      </c>
      <c r="L11" s="1"/>
      <c r="M11">
        <v>1</v>
      </c>
      <c r="N11" s="4">
        <f>AG7</f>
        <v>0</v>
      </c>
      <c r="O11" s="5" t="s">
        <v>21</v>
      </c>
      <c r="P11">
        <f t="shared" ref="P11:P30" si="1">N11/(EXPPERSESSION+EXPMOD)</f>
        <v>0</v>
      </c>
      <c r="Q11" t="s">
        <v>16</v>
      </c>
      <c r="R11" s="4">
        <f t="shared" ref="R11:R30" si="2">P11*EXPPERSESSION</f>
        <v>0</v>
      </c>
      <c r="S11" s="10"/>
      <c r="T11" s="10"/>
      <c r="U11" s="5" t="s">
        <v>21</v>
      </c>
      <c r="V11" s="1"/>
      <c r="W11" s="4">
        <v>0</v>
      </c>
      <c r="X11" s="5">
        <f t="shared" ref="X11:X30" si="3">W11/EXPPERSESSION</f>
        <v>0</v>
      </c>
      <c r="Z11" s="4">
        <v>0</v>
      </c>
      <c r="AA11" s="5">
        <f t="shared" ref="AA11:AA30" si="4">Z11/EXPPERSESSION</f>
        <v>0</v>
      </c>
      <c r="AC11" s="4">
        <f>0</f>
        <v>0</v>
      </c>
      <c r="AD11" s="5">
        <f t="shared" ref="AD11:AD30" si="5">AC11/EXPPERSESSION</f>
        <v>0</v>
      </c>
      <c r="AE11" s="1"/>
      <c r="AF11">
        <v>5</v>
      </c>
      <c r="AG11">
        <v>550</v>
      </c>
    </row>
    <row r="12" spans="1:33" x14ac:dyDescent="0.25">
      <c r="F12" s="1"/>
      <c r="G12">
        <v>2</v>
      </c>
      <c r="H12" s="6">
        <f>AG8+((10*LVLMOD)-EXPMOD)*2.5</f>
        <v>105</v>
      </c>
      <c r="I12" s="7" t="s">
        <v>21</v>
      </c>
      <c r="J12">
        <f t="shared" si="0"/>
        <v>3.5</v>
      </c>
      <c r="K12" t="s">
        <v>16</v>
      </c>
      <c r="L12" s="1"/>
      <c r="M12">
        <v>2</v>
      </c>
      <c r="N12" s="6">
        <f>AG8+((10*LVLMOD)*2.5)</f>
        <v>100</v>
      </c>
      <c r="O12" s="7" t="s">
        <v>21</v>
      </c>
      <c r="P12">
        <f t="shared" si="1"/>
        <v>3.5714285714285716</v>
      </c>
      <c r="Q12" t="s">
        <v>16</v>
      </c>
      <c r="R12" s="6">
        <f t="shared" si="2"/>
        <v>107.14285714285715</v>
      </c>
      <c r="S12" s="11"/>
      <c r="T12" s="11"/>
      <c r="U12" s="7" t="s">
        <v>21</v>
      </c>
      <c r="V12" s="1"/>
      <c r="W12" s="6">
        <f>AG9-AG8+W11</f>
        <v>125</v>
      </c>
      <c r="X12" s="7">
        <f t="shared" si="3"/>
        <v>4.166666666666667</v>
      </c>
      <c r="Z12" s="6">
        <f>AG10-AG9+Z11</f>
        <v>150</v>
      </c>
      <c r="AA12" s="7">
        <f t="shared" si="4"/>
        <v>5</v>
      </c>
      <c r="AC12" s="6">
        <f>AG11-AG10+AC11</f>
        <v>175</v>
      </c>
      <c r="AD12" s="7">
        <f t="shared" si="5"/>
        <v>5.833333333333333</v>
      </c>
      <c r="AE12" s="1"/>
      <c r="AF12">
        <v>6</v>
      </c>
      <c r="AG12">
        <v>750</v>
      </c>
    </row>
    <row r="13" spans="1:33" x14ac:dyDescent="0.25">
      <c r="F13" s="1"/>
      <c r="G13">
        <v>3</v>
      </c>
      <c r="H13" s="6">
        <f t="shared" ref="H13:H30" si="6">H12+(AG9-AG8)+((10*LVLMOD-EXPMOD)*2.5)</f>
        <v>235</v>
      </c>
      <c r="I13" s="7" t="s">
        <v>21</v>
      </c>
      <c r="J13">
        <f t="shared" si="0"/>
        <v>7.833333333333333</v>
      </c>
      <c r="K13" t="s">
        <v>16</v>
      </c>
      <c r="L13" s="1"/>
      <c r="M13">
        <v>3</v>
      </c>
      <c r="N13" s="6">
        <f t="shared" ref="N13:N30" si="7">N12+(AG9-AG8)+((10*LVLMOD*2.5))</f>
        <v>225</v>
      </c>
      <c r="O13" s="7" t="s">
        <v>21</v>
      </c>
      <c r="P13">
        <f t="shared" si="1"/>
        <v>8.0357142857142865</v>
      </c>
      <c r="Q13" t="s">
        <v>16</v>
      </c>
      <c r="R13" s="6">
        <f t="shared" si="2"/>
        <v>241.07142857142858</v>
      </c>
      <c r="S13" s="11"/>
      <c r="T13" s="11"/>
      <c r="U13" s="7" t="s">
        <v>21</v>
      </c>
      <c r="V13" s="1"/>
      <c r="W13" s="6">
        <f>AG10-AG9+W12</f>
        <v>275</v>
      </c>
      <c r="X13" s="7">
        <f t="shared" si="3"/>
        <v>9.1666666666666661</v>
      </c>
      <c r="Z13" s="6">
        <f t="shared" ref="Z13:Z30" si="8">AG11-AG10+Z12</f>
        <v>325</v>
      </c>
      <c r="AA13" s="7">
        <f t="shared" si="4"/>
        <v>10.833333333333334</v>
      </c>
      <c r="AC13" s="6">
        <f t="shared" ref="AC13:AC30" si="9">AG12-AG11+AC12</f>
        <v>375</v>
      </c>
      <c r="AD13" s="7">
        <f t="shared" si="5"/>
        <v>12.5</v>
      </c>
      <c r="AE13" s="1"/>
      <c r="AF13">
        <v>7</v>
      </c>
      <c r="AG13">
        <v>975</v>
      </c>
    </row>
    <row r="14" spans="1:33" x14ac:dyDescent="0.25">
      <c r="F14" s="1"/>
      <c r="G14">
        <v>4</v>
      </c>
      <c r="H14" s="6">
        <f t="shared" si="6"/>
        <v>390</v>
      </c>
      <c r="I14" s="7" t="s">
        <v>21</v>
      </c>
      <c r="J14">
        <f t="shared" si="0"/>
        <v>13</v>
      </c>
      <c r="K14" t="s">
        <v>16</v>
      </c>
      <c r="L14" s="1"/>
      <c r="M14">
        <v>4</v>
      </c>
      <c r="N14" s="6">
        <f t="shared" si="7"/>
        <v>375</v>
      </c>
      <c r="O14" s="7" t="s">
        <v>21</v>
      </c>
      <c r="P14">
        <f t="shared" si="1"/>
        <v>13.392857142857142</v>
      </c>
      <c r="Q14" t="s">
        <v>16</v>
      </c>
      <c r="R14" s="6">
        <f t="shared" si="2"/>
        <v>401.78571428571428</v>
      </c>
      <c r="S14" s="11"/>
      <c r="T14" s="11"/>
      <c r="U14" s="7" t="s">
        <v>21</v>
      </c>
      <c r="V14" s="1"/>
      <c r="W14" s="6">
        <f t="shared" ref="W14:W30" si="10">AG11-AG10+W13</f>
        <v>450</v>
      </c>
      <c r="X14" s="7">
        <f t="shared" si="3"/>
        <v>15</v>
      </c>
      <c r="Z14" s="6">
        <f t="shared" si="8"/>
        <v>525</v>
      </c>
      <c r="AA14" s="7">
        <f t="shared" si="4"/>
        <v>17.5</v>
      </c>
      <c r="AC14" s="6">
        <f t="shared" si="9"/>
        <v>600</v>
      </c>
      <c r="AD14" s="7">
        <f t="shared" si="5"/>
        <v>20</v>
      </c>
      <c r="AE14" s="1"/>
      <c r="AF14">
        <v>8</v>
      </c>
      <c r="AG14">
        <v>1225</v>
      </c>
    </row>
    <row r="15" spans="1:33" x14ac:dyDescent="0.25">
      <c r="F15" s="1"/>
      <c r="G15">
        <v>5</v>
      </c>
      <c r="H15" s="6">
        <f t="shared" si="6"/>
        <v>570</v>
      </c>
      <c r="I15" s="7" t="s">
        <v>21</v>
      </c>
      <c r="J15">
        <f t="shared" si="0"/>
        <v>19</v>
      </c>
      <c r="K15" t="s">
        <v>16</v>
      </c>
      <c r="L15" s="1"/>
      <c r="M15">
        <v>5</v>
      </c>
      <c r="N15" s="6">
        <f t="shared" si="7"/>
        <v>550</v>
      </c>
      <c r="O15" s="7" t="s">
        <v>21</v>
      </c>
      <c r="P15">
        <f t="shared" si="1"/>
        <v>19.642857142857142</v>
      </c>
      <c r="Q15" t="s">
        <v>16</v>
      </c>
      <c r="R15" s="6">
        <f t="shared" si="2"/>
        <v>589.28571428571422</v>
      </c>
      <c r="S15" s="11"/>
      <c r="T15" s="11"/>
      <c r="U15" s="7" t="s">
        <v>21</v>
      </c>
      <c r="V15" s="1"/>
      <c r="W15" s="6">
        <f t="shared" si="10"/>
        <v>650</v>
      </c>
      <c r="X15" s="7">
        <f t="shared" si="3"/>
        <v>21.666666666666668</v>
      </c>
      <c r="Z15" s="6">
        <f t="shared" si="8"/>
        <v>750</v>
      </c>
      <c r="AA15" s="7">
        <f t="shared" si="4"/>
        <v>25</v>
      </c>
      <c r="AC15" s="6">
        <f t="shared" si="9"/>
        <v>850</v>
      </c>
      <c r="AD15" s="7">
        <f t="shared" si="5"/>
        <v>28.333333333333332</v>
      </c>
      <c r="AE15" s="1"/>
      <c r="AF15">
        <v>9</v>
      </c>
      <c r="AG15">
        <v>1500</v>
      </c>
    </row>
    <row r="16" spans="1:33" x14ac:dyDescent="0.25">
      <c r="F16" s="1"/>
      <c r="G16">
        <v>6</v>
      </c>
      <c r="H16" s="6">
        <f t="shared" si="6"/>
        <v>775</v>
      </c>
      <c r="I16" s="7" t="s">
        <v>21</v>
      </c>
      <c r="J16">
        <f t="shared" si="0"/>
        <v>25.833333333333332</v>
      </c>
      <c r="K16" t="s">
        <v>16</v>
      </c>
      <c r="L16" s="1"/>
      <c r="M16">
        <v>6</v>
      </c>
      <c r="N16" s="6">
        <f t="shared" si="7"/>
        <v>750</v>
      </c>
      <c r="O16" s="7" t="s">
        <v>21</v>
      </c>
      <c r="P16">
        <f t="shared" si="1"/>
        <v>26.785714285714285</v>
      </c>
      <c r="Q16" t="s">
        <v>16</v>
      </c>
      <c r="R16" s="6">
        <f t="shared" si="2"/>
        <v>803.57142857142856</v>
      </c>
      <c r="S16" s="11"/>
      <c r="T16" s="11"/>
      <c r="U16" s="7" t="s">
        <v>21</v>
      </c>
      <c r="V16" s="1"/>
      <c r="W16" s="6">
        <f t="shared" si="10"/>
        <v>875</v>
      </c>
      <c r="X16" s="7">
        <f t="shared" si="3"/>
        <v>29.166666666666668</v>
      </c>
      <c r="Z16" s="6">
        <f t="shared" si="8"/>
        <v>1000</v>
      </c>
      <c r="AA16" s="7">
        <f t="shared" si="4"/>
        <v>33.333333333333336</v>
      </c>
      <c r="AC16" s="6">
        <f t="shared" si="9"/>
        <v>1125</v>
      </c>
      <c r="AD16" s="7">
        <f t="shared" si="5"/>
        <v>37.5</v>
      </c>
      <c r="AE16" s="1"/>
      <c r="AF16">
        <v>10</v>
      </c>
      <c r="AG16">
        <v>1800</v>
      </c>
    </row>
    <row r="17" spans="6:33" x14ac:dyDescent="0.25">
      <c r="F17" s="1"/>
      <c r="G17">
        <v>7</v>
      </c>
      <c r="H17" s="6">
        <f t="shared" si="6"/>
        <v>1005</v>
      </c>
      <c r="I17" s="7" t="s">
        <v>21</v>
      </c>
      <c r="J17">
        <f t="shared" si="0"/>
        <v>33.5</v>
      </c>
      <c r="K17" t="s">
        <v>16</v>
      </c>
      <c r="L17" s="1"/>
      <c r="M17">
        <v>7</v>
      </c>
      <c r="N17" s="6">
        <f t="shared" si="7"/>
        <v>975</v>
      </c>
      <c r="O17" s="7" t="s">
        <v>21</v>
      </c>
      <c r="P17">
        <f t="shared" si="1"/>
        <v>34.821428571428569</v>
      </c>
      <c r="Q17" t="s">
        <v>16</v>
      </c>
      <c r="R17" s="6">
        <f t="shared" si="2"/>
        <v>1044.6428571428571</v>
      </c>
      <c r="S17" s="11"/>
      <c r="T17" s="11"/>
      <c r="U17" s="7" t="s">
        <v>21</v>
      </c>
      <c r="V17" s="1"/>
      <c r="W17" s="6">
        <f t="shared" si="10"/>
        <v>1125</v>
      </c>
      <c r="X17" s="7">
        <f t="shared" si="3"/>
        <v>37.5</v>
      </c>
      <c r="Z17" s="6">
        <f t="shared" si="8"/>
        <v>1275</v>
      </c>
      <c r="AA17" s="7">
        <f t="shared" si="4"/>
        <v>42.5</v>
      </c>
      <c r="AC17" s="6">
        <f t="shared" si="9"/>
        <v>1425</v>
      </c>
      <c r="AD17" s="7">
        <f t="shared" si="5"/>
        <v>47.5</v>
      </c>
      <c r="AE17" s="1"/>
      <c r="AF17">
        <v>11</v>
      </c>
      <c r="AG17">
        <v>2125</v>
      </c>
    </row>
    <row r="18" spans="6:33" x14ac:dyDescent="0.25">
      <c r="F18" s="1"/>
      <c r="G18">
        <v>8</v>
      </c>
      <c r="H18" s="6">
        <f t="shared" si="6"/>
        <v>1260</v>
      </c>
      <c r="I18" s="7" t="s">
        <v>21</v>
      </c>
      <c r="J18">
        <f t="shared" si="0"/>
        <v>42</v>
      </c>
      <c r="K18" t="s">
        <v>16</v>
      </c>
      <c r="L18" s="1"/>
      <c r="M18">
        <v>8</v>
      </c>
      <c r="N18" s="6">
        <f t="shared" si="7"/>
        <v>1225</v>
      </c>
      <c r="O18" s="7" t="s">
        <v>21</v>
      </c>
      <c r="P18">
        <f t="shared" si="1"/>
        <v>43.75</v>
      </c>
      <c r="Q18" t="s">
        <v>16</v>
      </c>
      <c r="R18" s="6">
        <f t="shared" si="2"/>
        <v>1312.5</v>
      </c>
      <c r="S18" s="11"/>
      <c r="T18" s="11"/>
      <c r="U18" s="7" t="s">
        <v>21</v>
      </c>
      <c r="V18" s="1"/>
      <c r="W18" s="6">
        <f t="shared" si="10"/>
        <v>1400</v>
      </c>
      <c r="X18" s="7">
        <f t="shared" si="3"/>
        <v>46.666666666666664</v>
      </c>
      <c r="Z18" s="6">
        <f t="shared" si="8"/>
        <v>1575</v>
      </c>
      <c r="AA18" s="7">
        <f t="shared" si="4"/>
        <v>52.5</v>
      </c>
      <c r="AC18" s="6">
        <f t="shared" si="9"/>
        <v>1750</v>
      </c>
      <c r="AD18" s="7">
        <f t="shared" si="5"/>
        <v>58.333333333333336</v>
      </c>
      <c r="AE18" s="1"/>
      <c r="AF18">
        <v>12</v>
      </c>
      <c r="AG18">
        <v>2475</v>
      </c>
    </row>
    <row r="19" spans="6:33" x14ac:dyDescent="0.25">
      <c r="F19" s="1"/>
      <c r="G19">
        <v>9</v>
      </c>
      <c r="H19" s="6">
        <f t="shared" si="6"/>
        <v>1540</v>
      </c>
      <c r="I19" s="7" t="s">
        <v>21</v>
      </c>
      <c r="J19">
        <f t="shared" si="0"/>
        <v>51.333333333333336</v>
      </c>
      <c r="K19" t="s">
        <v>16</v>
      </c>
      <c r="L19" s="1"/>
      <c r="M19">
        <v>9</v>
      </c>
      <c r="N19" s="6">
        <f t="shared" si="7"/>
        <v>1500</v>
      </c>
      <c r="O19" s="7" t="s">
        <v>21</v>
      </c>
      <c r="P19">
        <f t="shared" si="1"/>
        <v>53.571428571428569</v>
      </c>
      <c r="Q19" t="s">
        <v>16</v>
      </c>
      <c r="R19" s="6">
        <f t="shared" si="2"/>
        <v>1607.1428571428571</v>
      </c>
      <c r="S19" s="11"/>
      <c r="T19" s="11"/>
      <c r="U19" s="7" t="s">
        <v>21</v>
      </c>
      <c r="V19" s="1"/>
      <c r="W19" s="6">
        <f t="shared" si="10"/>
        <v>1700</v>
      </c>
      <c r="X19" s="7">
        <f t="shared" si="3"/>
        <v>56.666666666666664</v>
      </c>
      <c r="Z19" s="6">
        <f t="shared" si="8"/>
        <v>1900</v>
      </c>
      <c r="AA19" s="7">
        <f t="shared" si="4"/>
        <v>63.333333333333336</v>
      </c>
      <c r="AC19" s="6">
        <f t="shared" si="9"/>
        <v>2100</v>
      </c>
      <c r="AD19" s="7">
        <f t="shared" si="5"/>
        <v>70</v>
      </c>
      <c r="AE19" s="1"/>
      <c r="AF19">
        <v>13</v>
      </c>
      <c r="AG19">
        <v>2850</v>
      </c>
    </row>
    <row r="20" spans="6:33" x14ac:dyDescent="0.25">
      <c r="F20" s="1"/>
      <c r="G20">
        <v>10</v>
      </c>
      <c r="H20" s="6">
        <f t="shared" si="6"/>
        <v>1845</v>
      </c>
      <c r="I20" s="7" t="s">
        <v>21</v>
      </c>
      <c r="J20">
        <f t="shared" si="0"/>
        <v>61.5</v>
      </c>
      <c r="K20" t="s">
        <v>16</v>
      </c>
      <c r="L20" s="1"/>
      <c r="M20">
        <v>10</v>
      </c>
      <c r="N20" s="6">
        <f t="shared" si="7"/>
        <v>1800</v>
      </c>
      <c r="O20" s="7" t="s">
        <v>21</v>
      </c>
      <c r="P20">
        <f t="shared" si="1"/>
        <v>64.285714285714292</v>
      </c>
      <c r="Q20" t="s">
        <v>16</v>
      </c>
      <c r="R20" s="6">
        <f t="shared" si="2"/>
        <v>1928.5714285714287</v>
      </c>
      <c r="S20" s="11"/>
      <c r="T20" s="11"/>
      <c r="U20" s="7" t="s">
        <v>21</v>
      </c>
      <c r="V20" s="1"/>
      <c r="W20" s="6">
        <f t="shared" si="10"/>
        <v>2025</v>
      </c>
      <c r="X20" s="7">
        <f t="shared" si="3"/>
        <v>67.5</v>
      </c>
      <c r="Z20" s="6">
        <f t="shared" si="8"/>
        <v>2250</v>
      </c>
      <c r="AA20" s="7">
        <f t="shared" si="4"/>
        <v>75</v>
      </c>
      <c r="AC20" s="6">
        <f t="shared" si="9"/>
        <v>2475</v>
      </c>
      <c r="AD20" s="7">
        <f t="shared" si="5"/>
        <v>82.5</v>
      </c>
      <c r="AE20" s="1"/>
      <c r="AF20">
        <v>14</v>
      </c>
      <c r="AG20">
        <v>3250</v>
      </c>
    </row>
    <row r="21" spans="6:33" x14ac:dyDescent="0.25">
      <c r="F21" s="1"/>
      <c r="G21">
        <v>11</v>
      </c>
      <c r="H21" s="6">
        <f t="shared" si="6"/>
        <v>2175</v>
      </c>
      <c r="I21" s="7" t="s">
        <v>21</v>
      </c>
      <c r="J21">
        <f t="shared" si="0"/>
        <v>72.5</v>
      </c>
      <c r="K21" t="s">
        <v>16</v>
      </c>
      <c r="L21" s="1"/>
      <c r="M21">
        <v>11</v>
      </c>
      <c r="N21" s="6">
        <f t="shared" si="7"/>
        <v>2125</v>
      </c>
      <c r="O21" s="7" t="s">
        <v>21</v>
      </c>
      <c r="P21">
        <f t="shared" si="1"/>
        <v>75.892857142857139</v>
      </c>
      <c r="Q21" t="s">
        <v>16</v>
      </c>
      <c r="R21" s="6">
        <f t="shared" si="2"/>
        <v>2276.7857142857142</v>
      </c>
      <c r="S21" s="11"/>
      <c r="T21" s="11"/>
      <c r="U21" s="7" t="s">
        <v>21</v>
      </c>
      <c r="V21" s="1"/>
      <c r="W21" s="6">
        <f t="shared" si="10"/>
        <v>2375</v>
      </c>
      <c r="X21" s="7">
        <f t="shared" si="3"/>
        <v>79.166666666666671</v>
      </c>
      <c r="Z21" s="6">
        <f t="shared" si="8"/>
        <v>2625</v>
      </c>
      <c r="AA21" s="7">
        <f t="shared" si="4"/>
        <v>87.5</v>
      </c>
      <c r="AC21" s="6">
        <f t="shared" si="9"/>
        <v>2875</v>
      </c>
      <c r="AD21" s="7">
        <f t="shared" si="5"/>
        <v>95.833333333333329</v>
      </c>
      <c r="AE21" s="1"/>
      <c r="AF21">
        <v>15</v>
      </c>
      <c r="AG21">
        <v>3675</v>
      </c>
    </row>
    <row r="22" spans="6:33" x14ac:dyDescent="0.25">
      <c r="F22" s="1"/>
      <c r="G22">
        <v>12</v>
      </c>
      <c r="H22" s="6">
        <f t="shared" si="6"/>
        <v>2530</v>
      </c>
      <c r="I22" s="7" t="s">
        <v>21</v>
      </c>
      <c r="J22">
        <f t="shared" si="0"/>
        <v>84.333333333333329</v>
      </c>
      <c r="K22" t="s">
        <v>16</v>
      </c>
      <c r="L22" s="1"/>
      <c r="M22">
        <v>12</v>
      </c>
      <c r="N22" s="6">
        <f t="shared" si="7"/>
        <v>2475</v>
      </c>
      <c r="O22" s="7" t="s">
        <v>21</v>
      </c>
      <c r="P22">
        <f t="shared" si="1"/>
        <v>88.392857142857139</v>
      </c>
      <c r="Q22" t="s">
        <v>16</v>
      </c>
      <c r="R22" s="6">
        <f t="shared" si="2"/>
        <v>2651.7857142857142</v>
      </c>
      <c r="S22" s="11"/>
      <c r="T22" s="11"/>
      <c r="U22" s="7" t="s">
        <v>21</v>
      </c>
      <c r="V22" s="1"/>
      <c r="W22" s="6">
        <f t="shared" si="10"/>
        <v>2750</v>
      </c>
      <c r="X22" s="7">
        <f t="shared" si="3"/>
        <v>91.666666666666671</v>
      </c>
      <c r="Z22" s="6">
        <f t="shared" si="8"/>
        <v>3025</v>
      </c>
      <c r="AA22" s="7">
        <f t="shared" si="4"/>
        <v>100.83333333333333</v>
      </c>
      <c r="AC22" s="6">
        <f t="shared" si="9"/>
        <v>3300</v>
      </c>
      <c r="AD22" s="7">
        <f t="shared" si="5"/>
        <v>110</v>
      </c>
      <c r="AE22" s="1"/>
      <c r="AF22">
        <v>16</v>
      </c>
      <c r="AG22">
        <f>AG21+450</f>
        <v>4125</v>
      </c>
    </row>
    <row r="23" spans="6:33" x14ac:dyDescent="0.25">
      <c r="F23" s="1"/>
      <c r="G23">
        <v>13</v>
      </c>
      <c r="H23" s="6">
        <f t="shared" si="6"/>
        <v>2910</v>
      </c>
      <c r="I23" s="7" t="s">
        <v>21</v>
      </c>
      <c r="J23">
        <f t="shared" si="0"/>
        <v>97</v>
      </c>
      <c r="K23" t="s">
        <v>16</v>
      </c>
      <c r="L23" s="1"/>
      <c r="M23">
        <v>13</v>
      </c>
      <c r="N23" s="6">
        <f t="shared" si="7"/>
        <v>2850</v>
      </c>
      <c r="O23" s="7" t="s">
        <v>21</v>
      </c>
      <c r="P23">
        <f t="shared" si="1"/>
        <v>101.78571428571429</v>
      </c>
      <c r="Q23" t="s">
        <v>16</v>
      </c>
      <c r="R23" s="6">
        <f t="shared" si="2"/>
        <v>3053.5714285714289</v>
      </c>
      <c r="S23" s="11"/>
      <c r="T23" s="11"/>
      <c r="U23" s="7" t="s">
        <v>21</v>
      </c>
      <c r="V23" s="1"/>
      <c r="W23" s="6">
        <f t="shared" si="10"/>
        <v>3150</v>
      </c>
      <c r="X23" s="7">
        <f t="shared" si="3"/>
        <v>105</v>
      </c>
      <c r="Z23" s="6">
        <f t="shared" si="8"/>
        <v>3450</v>
      </c>
      <c r="AA23" s="7">
        <f t="shared" si="4"/>
        <v>115</v>
      </c>
      <c r="AC23" s="6">
        <f t="shared" si="9"/>
        <v>3750</v>
      </c>
      <c r="AD23" s="7">
        <f t="shared" si="5"/>
        <v>125</v>
      </c>
      <c r="AE23" s="1"/>
      <c r="AF23">
        <v>17</v>
      </c>
      <c r="AG23">
        <f>AG22+475</f>
        <v>4600</v>
      </c>
    </row>
    <row r="24" spans="6:33" x14ac:dyDescent="0.25">
      <c r="F24" s="1"/>
      <c r="G24">
        <v>14</v>
      </c>
      <c r="H24" s="6">
        <f t="shared" si="6"/>
        <v>3315</v>
      </c>
      <c r="I24" s="7" t="s">
        <v>21</v>
      </c>
      <c r="J24">
        <f t="shared" si="0"/>
        <v>110.5</v>
      </c>
      <c r="K24" t="s">
        <v>16</v>
      </c>
      <c r="L24" s="1"/>
      <c r="M24">
        <v>14</v>
      </c>
      <c r="N24" s="6">
        <f t="shared" si="7"/>
        <v>3250</v>
      </c>
      <c r="O24" s="7" t="s">
        <v>21</v>
      </c>
      <c r="P24">
        <f t="shared" si="1"/>
        <v>116.07142857142857</v>
      </c>
      <c r="Q24" t="s">
        <v>16</v>
      </c>
      <c r="R24" s="6">
        <f t="shared" si="2"/>
        <v>3482.1428571428569</v>
      </c>
      <c r="S24" s="11"/>
      <c r="T24" s="11"/>
      <c r="U24" s="7" t="s">
        <v>21</v>
      </c>
      <c r="V24" s="1"/>
      <c r="W24" s="6">
        <f t="shared" si="10"/>
        <v>3575</v>
      </c>
      <c r="X24" s="7">
        <f t="shared" si="3"/>
        <v>119.16666666666667</v>
      </c>
      <c r="Z24" s="6">
        <f t="shared" si="8"/>
        <v>3900</v>
      </c>
      <c r="AA24" s="7">
        <f t="shared" si="4"/>
        <v>130</v>
      </c>
      <c r="AC24" s="6">
        <f t="shared" si="9"/>
        <v>4225</v>
      </c>
      <c r="AD24" s="7">
        <f t="shared" si="5"/>
        <v>140.83333333333334</v>
      </c>
      <c r="AE24" s="1"/>
      <c r="AF24">
        <v>18</v>
      </c>
      <c r="AG24">
        <f>AG23+500</f>
        <v>5100</v>
      </c>
    </row>
    <row r="25" spans="6:33" x14ac:dyDescent="0.25">
      <c r="F25" s="1"/>
      <c r="G25">
        <v>15</v>
      </c>
      <c r="H25" s="6">
        <f t="shared" si="6"/>
        <v>3745</v>
      </c>
      <c r="I25" s="7" t="s">
        <v>21</v>
      </c>
      <c r="J25">
        <f t="shared" si="0"/>
        <v>124.83333333333333</v>
      </c>
      <c r="K25" t="s">
        <v>16</v>
      </c>
      <c r="L25" s="1"/>
      <c r="M25">
        <v>15</v>
      </c>
      <c r="N25" s="6">
        <f t="shared" si="7"/>
        <v>3675</v>
      </c>
      <c r="O25" s="7" t="s">
        <v>21</v>
      </c>
      <c r="P25">
        <f t="shared" si="1"/>
        <v>131.25</v>
      </c>
      <c r="Q25" t="s">
        <v>16</v>
      </c>
      <c r="R25" s="6">
        <f t="shared" si="2"/>
        <v>3937.5</v>
      </c>
      <c r="S25" s="11"/>
      <c r="T25" s="11"/>
      <c r="U25" s="7" t="s">
        <v>21</v>
      </c>
      <c r="V25" s="1"/>
      <c r="W25" s="6">
        <f t="shared" si="10"/>
        <v>4025</v>
      </c>
      <c r="X25" s="7">
        <f t="shared" si="3"/>
        <v>134.16666666666666</v>
      </c>
      <c r="Z25" s="6">
        <f t="shared" si="8"/>
        <v>4375</v>
      </c>
      <c r="AA25" s="7">
        <f t="shared" si="4"/>
        <v>145.83333333333334</v>
      </c>
      <c r="AC25" s="6">
        <f t="shared" si="9"/>
        <v>4725</v>
      </c>
      <c r="AD25" s="7">
        <f t="shared" si="5"/>
        <v>157.5</v>
      </c>
      <c r="AE25" s="1"/>
      <c r="AF25">
        <v>19</v>
      </c>
      <c r="AG25">
        <f>AG24+525</f>
        <v>5625</v>
      </c>
    </row>
    <row r="26" spans="6:33" x14ac:dyDescent="0.25">
      <c r="F26" s="1"/>
      <c r="G26">
        <v>16</v>
      </c>
      <c r="H26" s="6">
        <f t="shared" si="6"/>
        <v>4200</v>
      </c>
      <c r="I26" s="7" t="s">
        <v>21</v>
      </c>
      <c r="J26">
        <f t="shared" si="0"/>
        <v>140</v>
      </c>
      <c r="K26" t="s">
        <v>16</v>
      </c>
      <c r="L26" s="1"/>
      <c r="M26">
        <v>16</v>
      </c>
      <c r="N26" s="6">
        <f t="shared" si="7"/>
        <v>4125</v>
      </c>
      <c r="O26" s="7" t="s">
        <v>21</v>
      </c>
      <c r="P26">
        <f t="shared" si="1"/>
        <v>147.32142857142858</v>
      </c>
      <c r="Q26" t="s">
        <v>16</v>
      </c>
      <c r="R26" s="6">
        <f t="shared" si="2"/>
        <v>4419.6428571428578</v>
      </c>
      <c r="S26" s="11"/>
      <c r="T26" s="11"/>
      <c r="U26" s="7" t="s">
        <v>21</v>
      </c>
      <c r="V26" s="1"/>
      <c r="W26" s="6">
        <f t="shared" si="10"/>
        <v>4500</v>
      </c>
      <c r="X26" s="7">
        <f t="shared" si="3"/>
        <v>150</v>
      </c>
      <c r="Z26" s="6">
        <f t="shared" si="8"/>
        <v>4875</v>
      </c>
      <c r="AA26" s="7">
        <f t="shared" si="4"/>
        <v>162.5</v>
      </c>
      <c r="AC26" s="6">
        <f t="shared" si="9"/>
        <v>5250</v>
      </c>
      <c r="AD26" s="7">
        <f t="shared" si="5"/>
        <v>175</v>
      </c>
      <c r="AE26" s="1"/>
      <c r="AF26">
        <v>20</v>
      </c>
      <c r="AG26">
        <f>AG25+550</f>
        <v>6175</v>
      </c>
    </row>
    <row r="27" spans="6:33" x14ac:dyDescent="0.25">
      <c r="F27" s="1"/>
      <c r="G27">
        <v>17</v>
      </c>
      <c r="H27" s="6">
        <f t="shared" si="6"/>
        <v>4680</v>
      </c>
      <c r="I27" s="7" t="s">
        <v>21</v>
      </c>
      <c r="J27">
        <f t="shared" si="0"/>
        <v>156</v>
      </c>
      <c r="K27" t="s">
        <v>16</v>
      </c>
      <c r="L27" s="1"/>
      <c r="M27">
        <v>17</v>
      </c>
      <c r="N27" s="6">
        <f t="shared" si="7"/>
        <v>4600</v>
      </c>
      <c r="O27" s="7" t="s">
        <v>21</v>
      </c>
      <c r="P27">
        <f t="shared" si="1"/>
        <v>164.28571428571428</v>
      </c>
      <c r="Q27" t="s">
        <v>16</v>
      </c>
      <c r="R27" s="6">
        <f t="shared" si="2"/>
        <v>4928.5714285714284</v>
      </c>
      <c r="S27" s="11"/>
      <c r="T27" s="11"/>
      <c r="U27" s="7" t="s">
        <v>21</v>
      </c>
      <c r="V27" s="1"/>
      <c r="W27" s="6">
        <f t="shared" si="10"/>
        <v>5000</v>
      </c>
      <c r="X27" s="7">
        <f t="shared" si="3"/>
        <v>166.66666666666666</v>
      </c>
      <c r="Z27" s="6">
        <f t="shared" si="8"/>
        <v>5400</v>
      </c>
      <c r="AA27" s="7">
        <f t="shared" si="4"/>
        <v>180</v>
      </c>
      <c r="AC27" s="6">
        <f t="shared" si="9"/>
        <v>5800</v>
      </c>
      <c r="AD27" s="7">
        <f t="shared" si="5"/>
        <v>193.33333333333334</v>
      </c>
      <c r="AE27" s="1"/>
      <c r="AG27">
        <f>AG26+575</f>
        <v>6750</v>
      </c>
    </row>
    <row r="28" spans="6:33" x14ac:dyDescent="0.25">
      <c r="F28" s="1"/>
      <c r="G28">
        <v>18</v>
      </c>
      <c r="H28" s="6">
        <f t="shared" si="6"/>
        <v>5185</v>
      </c>
      <c r="I28" s="7" t="s">
        <v>21</v>
      </c>
      <c r="J28">
        <f t="shared" si="0"/>
        <v>172.83333333333334</v>
      </c>
      <c r="K28" t="s">
        <v>16</v>
      </c>
      <c r="L28" s="1"/>
      <c r="M28">
        <v>18</v>
      </c>
      <c r="N28" s="6">
        <f t="shared" si="7"/>
        <v>5100</v>
      </c>
      <c r="O28" s="7" t="s">
        <v>21</v>
      </c>
      <c r="P28">
        <f t="shared" si="1"/>
        <v>182.14285714285714</v>
      </c>
      <c r="Q28" t="s">
        <v>16</v>
      </c>
      <c r="R28" s="6">
        <f t="shared" si="2"/>
        <v>5464.2857142857138</v>
      </c>
      <c r="S28" s="11"/>
      <c r="T28" s="11"/>
      <c r="U28" s="7" t="s">
        <v>21</v>
      </c>
      <c r="V28" s="1"/>
      <c r="W28" s="6">
        <f t="shared" si="10"/>
        <v>5525</v>
      </c>
      <c r="X28" s="7">
        <f t="shared" si="3"/>
        <v>184.16666666666666</v>
      </c>
      <c r="Z28" s="6">
        <f t="shared" si="8"/>
        <v>5950</v>
      </c>
      <c r="AA28" s="7">
        <f t="shared" si="4"/>
        <v>198.33333333333334</v>
      </c>
      <c r="AC28" s="6">
        <f t="shared" si="9"/>
        <v>6375</v>
      </c>
      <c r="AD28" s="7">
        <f t="shared" si="5"/>
        <v>212.5</v>
      </c>
      <c r="AE28" s="1"/>
      <c r="AG28">
        <f>AG27+600</f>
        <v>7350</v>
      </c>
    </row>
    <row r="29" spans="6:33" x14ac:dyDescent="0.25">
      <c r="F29" s="1"/>
      <c r="G29">
        <v>19</v>
      </c>
      <c r="H29" s="6">
        <f t="shared" si="6"/>
        <v>5715</v>
      </c>
      <c r="I29" s="7" t="s">
        <v>21</v>
      </c>
      <c r="J29">
        <f t="shared" si="0"/>
        <v>190.5</v>
      </c>
      <c r="K29" t="s">
        <v>16</v>
      </c>
      <c r="L29" s="1"/>
      <c r="M29">
        <v>19</v>
      </c>
      <c r="N29" s="6">
        <f t="shared" si="7"/>
        <v>5625</v>
      </c>
      <c r="O29" s="7" t="s">
        <v>21</v>
      </c>
      <c r="P29">
        <f t="shared" si="1"/>
        <v>200.89285714285714</v>
      </c>
      <c r="Q29" t="s">
        <v>16</v>
      </c>
      <c r="R29" s="6">
        <f t="shared" si="2"/>
        <v>6026.7857142857138</v>
      </c>
      <c r="S29" s="11"/>
      <c r="T29" s="11"/>
      <c r="U29" s="7" t="s">
        <v>21</v>
      </c>
      <c r="V29" s="1"/>
      <c r="W29" s="6">
        <f t="shared" si="10"/>
        <v>6075</v>
      </c>
      <c r="X29" s="7">
        <f t="shared" si="3"/>
        <v>202.5</v>
      </c>
      <c r="Z29" s="6">
        <f t="shared" si="8"/>
        <v>6525</v>
      </c>
      <c r="AA29" s="7">
        <f t="shared" si="4"/>
        <v>217.5</v>
      </c>
      <c r="AC29" s="6">
        <f t="shared" si="9"/>
        <v>6975</v>
      </c>
      <c r="AD29" s="7">
        <f t="shared" si="5"/>
        <v>232.5</v>
      </c>
      <c r="AE29" s="1"/>
      <c r="AG29">
        <f>AG28+625</f>
        <v>7975</v>
      </c>
    </row>
    <row r="30" spans="6:33" x14ac:dyDescent="0.25">
      <c r="F30" s="1"/>
      <c r="G30">
        <v>20</v>
      </c>
      <c r="H30" s="6">
        <f t="shared" si="6"/>
        <v>6270</v>
      </c>
      <c r="I30" s="9" t="s">
        <v>21</v>
      </c>
      <c r="J30">
        <f t="shared" si="0"/>
        <v>209</v>
      </c>
      <c r="K30" t="s">
        <v>16</v>
      </c>
      <c r="L30" s="1"/>
      <c r="M30">
        <v>20</v>
      </c>
      <c r="N30" s="8">
        <f t="shared" si="7"/>
        <v>6175</v>
      </c>
      <c r="O30" s="9" t="s">
        <v>21</v>
      </c>
      <c r="P30">
        <f t="shared" si="1"/>
        <v>220.53571428571428</v>
      </c>
      <c r="Q30" t="s">
        <v>16</v>
      </c>
      <c r="R30" s="8">
        <f t="shared" si="2"/>
        <v>6616.0714285714284</v>
      </c>
      <c r="S30" s="3"/>
      <c r="T30" s="3"/>
      <c r="U30" s="9" t="s">
        <v>21</v>
      </c>
      <c r="V30" s="1"/>
      <c r="W30" s="8">
        <f t="shared" si="10"/>
        <v>6650</v>
      </c>
      <c r="X30" s="9">
        <f t="shared" si="3"/>
        <v>221.66666666666666</v>
      </c>
      <c r="Z30" s="8">
        <f t="shared" si="8"/>
        <v>7125</v>
      </c>
      <c r="AA30" s="9">
        <f t="shared" si="4"/>
        <v>237.5</v>
      </c>
      <c r="AC30" s="8">
        <f t="shared" si="9"/>
        <v>7600</v>
      </c>
      <c r="AD30" s="9">
        <f t="shared" si="5"/>
        <v>253.33333333333334</v>
      </c>
      <c r="AE30" s="1"/>
    </row>
    <row r="31" spans="6:33" x14ac:dyDescent="0.25"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6:33" x14ac:dyDescent="0.25">
      <c r="G32" t="s">
        <v>14</v>
      </c>
    </row>
    <row r="33" spans="7:8" x14ac:dyDescent="0.25">
      <c r="G33" t="s">
        <v>17</v>
      </c>
    </row>
    <row r="34" spans="7:8" x14ac:dyDescent="0.25">
      <c r="H34" t="s">
        <v>18</v>
      </c>
    </row>
    <row r="36" spans="7:8" x14ac:dyDescent="0.25">
      <c r="G36" t="s">
        <v>27</v>
      </c>
    </row>
    <row r="37" spans="7:8" x14ac:dyDescent="0.25">
      <c r="H37" t="s">
        <v>29</v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Sheet1</vt:lpstr>
      <vt:lpstr>EXPMOD</vt:lpstr>
      <vt:lpstr>EXPPERSESSION</vt:lpstr>
      <vt:lpstr>LVLMOD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RePack by Diakov</cp:lastModifiedBy>
  <cp:lastPrinted>2014-04-14T07:16:13Z</cp:lastPrinted>
  <dcterms:created xsi:type="dcterms:W3CDTF">2014-04-14T05:20:38Z</dcterms:created>
  <dcterms:modified xsi:type="dcterms:W3CDTF">2018-08-26T06:07:42Z</dcterms:modified>
</cp:coreProperties>
</file>